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50" windowHeight="14235" activeTab="1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<sst xmlns="http://schemas.openxmlformats.org/spreadsheetml/2006/main" count="42" uniqueCount="40">
  <si>
    <t>Příkon</t>
  </si>
  <si>
    <t>Spotřeba</t>
  </si>
  <si>
    <t>Doba provozu</t>
  </si>
  <si>
    <t>1. PC sestava</t>
  </si>
  <si>
    <t>2. PC sestava</t>
  </si>
  <si>
    <t>Mikrovlnka</t>
  </si>
  <si>
    <t>TV sestava</t>
  </si>
  <si>
    <t>Myčka nádobí</t>
  </si>
  <si>
    <t>Pračka</t>
  </si>
  <si>
    <t>Sušička</t>
  </si>
  <si>
    <t>(kW)</t>
  </si>
  <si>
    <t>za den (hod)</t>
  </si>
  <si>
    <t>den (kWh)</t>
  </si>
  <si>
    <t>měsíc (kWh)</t>
  </si>
  <si>
    <t>týden (kWh)</t>
  </si>
  <si>
    <t>Osvětlení (18 ks)</t>
  </si>
  <si>
    <t>Varná konvice</t>
  </si>
  <si>
    <t>Bojler</t>
  </si>
  <si>
    <t>TV 2</t>
  </si>
  <si>
    <t>Cena za kWh je asi</t>
  </si>
  <si>
    <t>proudu měsíc (Kč)</t>
  </si>
  <si>
    <t xml:space="preserve">Cena spotřebovaného </t>
  </si>
  <si>
    <t>Název</t>
  </si>
  <si>
    <t>spotřebič</t>
  </si>
  <si>
    <t>Lednice</t>
  </si>
  <si>
    <t>Mnou spočítaná měsíční cena za elektřinu je asi 1582 Kč, což se se skutečnou cenou příliš neliší.</t>
  </si>
  <si>
    <t>Celková cena za  elektřinu za 1 měsíc činí 1520 Kč.</t>
  </si>
  <si>
    <t xml:space="preserve">Měsíčně spotřebujeme 493 kWh </t>
  </si>
  <si>
    <t>*U některých spotřebičů je spotřeba na týden uvedena jen jako spotřeba za 5 dní, protože o víkendech se v tomto bytě nepohybujeme.</t>
  </si>
  <si>
    <t>V ceně jsou zahrnuty všechny poplatky, ale je pouze průměrná, protože přesně nevím, kdy se využívá nízký a kdy vysoký tarif.</t>
  </si>
  <si>
    <t>Při tomto tarifu má největší příkon bojler, který se používá jen v tuto dobu. Dál také v tuto dobu používáme pračku a sušičku…</t>
  </si>
  <si>
    <t>Při nízkém tarifu je cena za kWh asi 2,79 Kč.</t>
  </si>
  <si>
    <t>Sestava kompatibility pro SPOTREBY.xls</t>
  </si>
  <si>
    <t>Spustit: 3.11.2009 21:02</t>
  </si>
  <si>
    <t>Následující funkce sešitu nejsou podporovány nižšími verzemi aplikace Excel. V případě uložení sešitu v nižší verzi formátu souborů může dojít ke ztrátě nebo omezení uvedených funkcí.</t>
  </si>
  <si>
    <t>Významná ztráta funkčnosti</t>
  </si>
  <si>
    <t>Počet výskytů</t>
  </si>
  <si>
    <t>Některé formátování grafů v tomto sešitě není v dřívějších verzích aplikace Excel podporováno a nebude zobrazeno.</t>
  </si>
  <si>
    <t>'List1'!A1:G30</t>
  </si>
  <si>
    <t>Graf spotřeby za měsíc (kWh) se nachází v dalším listu.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</si>
</sst>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3" fillId="0" borderId="15" xfId="36" applyNumberFormat="1" applyBorder="1" applyAlignment="1" applyProtection="1">
      <alignment horizontal="center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Spotřeba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měsíc (kWh)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5"/>
          <c:w val="0.9692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List1!$F$1:$F$2</c:f>
              <c:strCache>
                <c:ptCount val="1"/>
                <c:pt idx="0">
                  <c:v>Spotřeba měsíc (kWh)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List1!$A$3:$A$14</c:f>
              <c:strCache>
                <c:ptCount val="12"/>
                <c:pt idx="0">
                  <c:v>1. PC sestava</c:v>
                </c:pt>
                <c:pt idx="1">
                  <c:v>2. PC sestava</c:v>
                </c:pt>
                <c:pt idx="2">
                  <c:v>Lednice</c:v>
                </c:pt>
                <c:pt idx="3">
                  <c:v>Mikrovlnka</c:v>
                </c:pt>
                <c:pt idx="4">
                  <c:v>Osvětlení (18 ks)</c:v>
                </c:pt>
                <c:pt idx="5">
                  <c:v>TV sestava</c:v>
                </c:pt>
                <c:pt idx="6">
                  <c:v>Myčka nádobí</c:v>
                </c:pt>
                <c:pt idx="7">
                  <c:v>Pračka</c:v>
                </c:pt>
                <c:pt idx="8">
                  <c:v>Sušička</c:v>
                </c:pt>
                <c:pt idx="9">
                  <c:v>Varná konvice</c:v>
                </c:pt>
                <c:pt idx="10">
                  <c:v>Bojler</c:v>
                </c:pt>
                <c:pt idx="11">
                  <c:v>TV 2</c:v>
                </c:pt>
              </c:strCache>
            </c:strRef>
          </c:cat>
          <c:val>
            <c:numRef>
              <c:f>List1!$F$3:$F$14</c:f>
              <c:numCache>
                <c:ptCount val="12"/>
                <c:pt idx="0">
                  <c:v>23.000000000000004</c:v>
                </c:pt>
                <c:pt idx="1">
                  <c:v>14.399999999999999</c:v>
                </c:pt>
                <c:pt idx="2">
                  <c:v>24.08</c:v>
                </c:pt>
                <c:pt idx="3">
                  <c:v>5</c:v>
                </c:pt>
                <c:pt idx="4">
                  <c:v>37.199999999999996</c:v>
                </c:pt>
                <c:pt idx="5">
                  <c:v>45</c:v>
                </c:pt>
                <c:pt idx="6">
                  <c:v>48.3</c:v>
                </c:pt>
                <c:pt idx="7">
                  <c:v>47.599999999999994</c:v>
                </c:pt>
                <c:pt idx="8">
                  <c:v>75</c:v>
                </c:pt>
                <c:pt idx="9">
                  <c:v>7.800000000000001</c:v>
                </c:pt>
                <c:pt idx="10">
                  <c:v>160</c:v>
                </c:pt>
                <c:pt idx="11">
                  <c:v>5.4</c:v>
                </c:pt>
              </c:numCache>
            </c:numRef>
          </c:val>
        </c:ser>
        <c:overlap val="100"/>
        <c:gapWidth val="100"/>
        <c:axId val="48034873"/>
        <c:axId val="35259002"/>
      </c:barChart>
      <c:catAx>
        <c:axId val="4803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59002"/>
        <c:crosses val="autoZero"/>
        <c:auto val="1"/>
        <c:lblOffset val="100"/>
        <c:tickLblSkip val="1"/>
        <c:noMultiLvlLbl val="0"/>
      </c:catAx>
      <c:valAx>
        <c:axId val="35259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10</xdr:col>
      <xdr:colOff>371475</xdr:colOff>
      <xdr:row>23</xdr:row>
      <xdr:rowOff>104775</xdr:rowOff>
    </xdr:to>
    <xdr:graphicFrame>
      <xdr:nvGraphicFramePr>
        <xdr:cNvPr id="1" name="Graf 1"/>
        <xdr:cNvGraphicFramePr/>
      </xdr:nvGraphicFramePr>
      <xdr:xfrm>
        <a:off x="66675" y="47625"/>
        <a:ext cx="64008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7">
      <selection activeCell="A30" sqref="A30"/>
    </sheetView>
  </sheetViews>
  <sheetFormatPr defaultColWidth="9.140625" defaultRowHeight="15"/>
  <cols>
    <col min="1" max="1" width="17.00390625" style="0" customWidth="1"/>
    <col min="2" max="2" width="9.57421875" style="0" customWidth="1"/>
    <col min="3" max="3" width="13.8515625" style="0" customWidth="1"/>
    <col min="4" max="4" width="10.140625" style="0" customWidth="1"/>
    <col min="5" max="5" width="11.8515625" style="0" customWidth="1"/>
    <col min="6" max="6" width="12.140625" style="0" customWidth="1"/>
    <col min="7" max="7" width="20.28125" style="0" customWidth="1"/>
  </cols>
  <sheetData>
    <row r="1" spans="1:7" ht="18.75" customHeight="1">
      <c r="A1" s="1" t="s">
        <v>22</v>
      </c>
      <c r="B1" s="1" t="s">
        <v>0</v>
      </c>
      <c r="C1" s="1" t="s">
        <v>2</v>
      </c>
      <c r="D1" s="1" t="s">
        <v>1</v>
      </c>
      <c r="E1" s="1" t="s">
        <v>1</v>
      </c>
      <c r="F1" s="1" t="s">
        <v>1</v>
      </c>
      <c r="G1" s="1" t="s">
        <v>21</v>
      </c>
    </row>
    <row r="2" spans="1:7" ht="11.25" customHeight="1">
      <c r="A2" s="1" t="s">
        <v>23</v>
      </c>
      <c r="B2" s="1" t="s">
        <v>10</v>
      </c>
      <c r="C2" s="1" t="s">
        <v>11</v>
      </c>
      <c r="D2" s="1" t="s">
        <v>12</v>
      </c>
      <c r="E2" s="1" t="s">
        <v>14</v>
      </c>
      <c r="F2" s="1" t="s">
        <v>13</v>
      </c>
      <c r="G2" s="1" t="s">
        <v>20</v>
      </c>
    </row>
    <row r="3" spans="1:7" ht="21.75" customHeight="1">
      <c r="A3" t="s">
        <v>3</v>
      </c>
      <c r="B3">
        <v>0.23</v>
      </c>
      <c r="C3">
        <v>5</v>
      </c>
      <c r="D3">
        <f>PRODUCT(B3,C3)</f>
        <v>1.1500000000000001</v>
      </c>
      <c r="E3">
        <f>PRODUCT(5,D3)</f>
        <v>5.750000000000001</v>
      </c>
      <c r="F3">
        <f aca="true" t="shared" si="0" ref="F3:F14">PRODUCT(4,E3)</f>
        <v>23.000000000000004</v>
      </c>
      <c r="G3">
        <f aca="true" t="shared" si="1" ref="G3:G14">PRODUCT(3.78,F3)</f>
        <v>86.94000000000001</v>
      </c>
    </row>
    <row r="4" spans="1:7" ht="15">
      <c r="A4" t="s">
        <v>4</v>
      </c>
      <c r="B4">
        <v>0.18</v>
      </c>
      <c r="C4">
        <v>4</v>
      </c>
      <c r="D4">
        <f>PRODUCT(B4,C4)</f>
        <v>0.72</v>
      </c>
      <c r="E4">
        <f>PRODUCT(5,D4)</f>
        <v>3.5999999999999996</v>
      </c>
      <c r="F4">
        <f t="shared" si="0"/>
        <v>14.399999999999999</v>
      </c>
      <c r="G4">
        <f t="shared" si="1"/>
        <v>54.431999999999995</v>
      </c>
    </row>
    <row r="5" spans="1:7" ht="15">
      <c r="A5" t="s">
        <v>24</v>
      </c>
      <c r="B5">
        <f>D5/C5</f>
        <v>0.035833333333333335</v>
      </c>
      <c r="C5">
        <v>24</v>
      </c>
      <c r="D5">
        <v>0.86</v>
      </c>
      <c r="E5">
        <f>PRODUCT(7,D5)</f>
        <v>6.02</v>
      </c>
      <c r="F5">
        <f t="shared" si="0"/>
        <v>24.08</v>
      </c>
      <c r="G5">
        <f t="shared" si="1"/>
        <v>91.02239999999999</v>
      </c>
    </row>
    <row r="6" spans="1:7" ht="15">
      <c r="A6" t="s">
        <v>5</v>
      </c>
      <c r="B6">
        <v>1</v>
      </c>
      <c r="C6">
        <v>0.25</v>
      </c>
      <c r="D6">
        <f aca="true" t="shared" si="2" ref="D6:D14">PRODUCT(B6,C6)</f>
        <v>0.25</v>
      </c>
      <c r="E6">
        <f aca="true" t="shared" si="3" ref="E6:E14">PRODUCT(5,D6)</f>
        <v>1.25</v>
      </c>
      <c r="F6">
        <f t="shared" si="0"/>
        <v>5</v>
      </c>
      <c r="G6">
        <f t="shared" si="1"/>
        <v>18.9</v>
      </c>
    </row>
    <row r="7" spans="1:7" ht="15">
      <c r="A7" t="s">
        <v>15</v>
      </c>
      <c r="B7">
        <v>0.31</v>
      </c>
      <c r="C7">
        <v>6</v>
      </c>
      <c r="D7">
        <f t="shared" si="2"/>
        <v>1.8599999999999999</v>
      </c>
      <c r="E7">
        <f t="shared" si="3"/>
        <v>9.299999999999999</v>
      </c>
      <c r="F7">
        <f t="shared" si="0"/>
        <v>37.199999999999996</v>
      </c>
      <c r="G7">
        <f t="shared" si="1"/>
        <v>140.61599999999999</v>
      </c>
    </row>
    <row r="8" spans="1:7" ht="15">
      <c r="A8" t="s">
        <v>6</v>
      </c>
      <c r="B8">
        <v>0.25</v>
      </c>
      <c r="C8">
        <v>9</v>
      </c>
      <c r="D8">
        <f t="shared" si="2"/>
        <v>2.25</v>
      </c>
      <c r="E8">
        <f t="shared" si="3"/>
        <v>11.25</v>
      </c>
      <c r="F8">
        <f t="shared" si="0"/>
        <v>45</v>
      </c>
      <c r="G8">
        <f t="shared" si="1"/>
        <v>170.1</v>
      </c>
    </row>
    <row r="9" spans="1:7" ht="15">
      <c r="A9" t="s">
        <v>7</v>
      </c>
      <c r="B9">
        <v>1.05</v>
      </c>
      <c r="C9">
        <v>2.3</v>
      </c>
      <c r="D9">
        <f t="shared" si="2"/>
        <v>2.415</v>
      </c>
      <c r="E9">
        <f t="shared" si="3"/>
        <v>12.075</v>
      </c>
      <c r="F9">
        <f t="shared" si="0"/>
        <v>48.3</v>
      </c>
      <c r="G9">
        <f t="shared" si="1"/>
        <v>182.57399999999998</v>
      </c>
    </row>
    <row r="10" spans="1:7" ht="15">
      <c r="A10" t="s">
        <v>8</v>
      </c>
      <c r="B10">
        <v>1.19</v>
      </c>
      <c r="C10">
        <v>2</v>
      </c>
      <c r="D10">
        <f t="shared" si="2"/>
        <v>2.38</v>
      </c>
      <c r="E10">
        <f t="shared" si="3"/>
        <v>11.899999999999999</v>
      </c>
      <c r="F10">
        <f t="shared" si="0"/>
        <v>47.599999999999994</v>
      </c>
      <c r="G10">
        <f>PRODUCT(2.79,F10)</f>
        <v>132.80399999999997</v>
      </c>
    </row>
    <row r="11" spans="1:7" ht="15">
      <c r="A11" t="s">
        <v>9</v>
      </c>
      <c r="B11">
        <v>2.5</v>
      </c>
      <c r="C11">
        <v>1.5</v>
      </c>
      <c r="D11">
        <f t="shared" si="2"/>
        <v>3.75</v>
      </c>
      <c r="E11">
        <f t="shared" si="3"/>
        <v>18.75</v>
      </c>
      <c r="F11">
        <f t="shared" si="0"/>
        <v>75</v>
      </c>
      <c r="G11">
        <f>PRODUCT(2.79,F11)</f>
        <v>209.25</v>
      </c>
    </row>
    <row r="12" spans="1:7" ht="15">
      <c r="A12" t="s">
        <v>16</v>
      </c>
      <c r="B12">
        <v>1.3</v>
      </c>
      <c r="C12">
        <v>0.3</v>
      </c>
      <c r="D12">
        <f t="shared" si="2"/>
        <v>0.39</v>
      </c>
      <c r="E12">
        <f t="shared" si="3"/>
        <v>1.9500000000000002</v>
      </c>
      <c r="F12">
        <f t="shared" si="0"/>
        <v>7.800000000000001</v>
      </c>
      <c r="G12">
        <f t="shared" si="1"/>
        <v>29.484</v>
      </c>
    </row>
    <row r="13" spans="1:7" ht="15">
      <c r="A13" t="s">
        <v>17</v>
      </c>
      <c r="B13">
        <v>2</v>
      </c>
      <c r="C13">
        <v>4</v>
      </c>
      <c r="D13">
        <f t="shared" si="2"/>
        <v>8</v>
      </c>
      <c r="E13">
        <f t="shared" si="3"/>
        <v>40</v>
      </c>
      <c r="F13">
        <f t="shared" si="0"/>
        <v>160</v>
      </c>
      <c r="G13">
        <f>PRODUCT(2.79,F13)</f>
        <v>446.4</v>
      </c>
    </row>
    <row r="14" spans="1:7" ht="15">
      <c r="A14" t="s">
        <v>18</v>
      </c>
      <c r="B14">
        <v>0.135</v>
      </c>
      <c r="C14">
        <v>2</v>
      </c>
      <c r="D14">
        <f t="shared" si="2"/>
        <v>0.27</v>
      </c>
      <c r="E14">
        <f t="shared" si="3"/>
        <v>1.35</v>
      </c>
      <c r="F14">
        <f t="shared" si="0"/>
        <v>5.4</v>
      </c>
      <c r="G14">
        <f t="shared" si="1"/>
        <v>20.412</v>
      </c>
    </row>
    <row r="15" spans="6:7" ht="15">
      <c r="F15" s="5">
        <f>SUM(F3,F4,F5,F6,F7,F8,F9,F10,F11,F12,F13,F14)</f>
        <v>492.78000000000003</v>
      </c>
      <c r="G15" s="4">
        <f>SUM(G3,G4,G5,G6,G7,G8,G9,G10,G11,G12,G13,G14)</f>
        <v>1582.9343999999999</v>
      </c>
    </row>
    <row r="18" spans="1:2" ht="15">
      <c r="A18" t="s">
        <v>19</v>
      </c>
      <c r="B18" s="2">
        <v>3.78</v>
      </c>
    </row>
    <row r="19" ht="15">
      <c r="A19" t="s">
        <v>29</v>
      </c>
    </row>
    <row r="21" ht="15">
      <c r="A21" t="s">
        <v>31</v>
      </c>
    </row>
    <row r="22" ht="15">
      <c r="A22" t="s">
        <v>30</v>
      </c>
    </row>
    <row r="23" ht="15">
      <c r="C23" s="3"/>
    </row>
    <row r="24" ht="15">
      <c r="A24" t="s">
        <v>27</v>
      </c>
    </row>
    <row r="25" ht="15">
      <c r="A25" t="s">
        <v>26</v>
      </c>
    </row>
    <row r="26" ht="15">
      <c r="A26" t="s">
        <v>25</v>
      </c>
    </row>
    <row r="28" ht="15">
      <c r="A28" t="s">
        <v>28</v>
      </c>
    </row>
    <row r="30" ht="15">
      <c r="A30" t="s">
        <v>39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6" t="s">
        <v>32</v>
      </c>
      <c r="C1" s="7"/>
      <c r="D1" s="14"/>
      <c r="E1" s="14"/>
    </row>
    <row r="2" spans="2:5" ht="15">
      <c r="B2" s="6" t="s">
        <v>33</v>
      </c>
      <c r="C2" s="7"/>
      <c r="D2" s="14"/>
      <c r="E2" s="14"/>
    </row>
    <row r="3" spans="2:5" ht="15">
      <c r="B3" s="8"/>
      <c r="C3" s="8"/>
      <c r="D3" s="15"/>
      <c r="E3" s="15"/>
    </row>
    <row r="4" spans="2:5" ht="45">
      <c r="B4" s="9" t="s">
        <v>34</v>
      </c>
      <c r="C4" s="8"/>
      <c r="D4" s="15"/>
      <c r="E4" s="15"/>
    </row>
    <row r="5" spans="2:5" ht="15">
      <c r="B5" s="8"/>
      <c r="C5" s="8"/>
      <c r="D5" s="15"/>
      <c r="E5" s="15"/>
    </row>
    <row r="6" spans="2:5" ht="15">
      <c r="B6" s="6" t="s">
        <v>35</v>
      </c>
      <c r="C6" s="7"/>
      <c r="D6" s="14"/>
      <c r="E6" s="16" t="s">
        <v>36</v>
      </c>
    </row>
    <row r="7" spans="2:5" ht="15.75" thickBot="1">
      <c r="B7" s="8"/>
      <c r="C7" s="8"/>
      <c r="D7" s="15"/>
      <c r="E7" s="15"/>
    </row>
    <row r="8" spans="2:5" ht="30">
      <c r="B8" s="10" t="s">
        <v>37</v>
      </c>
      <c r="C8" s="11"/>
      <c r="D8" s="17"/>
      <c r="E8" s="18">
        <v>2</v>
      </c>
    </row>
    <row r="9" spans="2:5" ht="15.75" thickBot="1">
      <c r="B9" s="12"/>
      <c r="C9" s="13"/>
      <c r="D9" s="19"/>
      <c r="E9" s="20" t="s">
        <v>38</v>
      </c>
    </row>
    <row r="10" spans="2:5" ht="15">
      <c r="B10" s="8"/>
      <c r="C10" s="8"/>
      <c r="D10" s="15"/>
      <c r="E10" s="15"/>
    </row>
    <row r="11" spans="2:5" ht="15">
      <c r="B11" s="8"/>
      <c r="C11" s="8"/>
      <c r="D11" s="15"/>
      <c r="E11" s="15"/>
    </row>
  </sheetData>
  <sheetProtection/>
  <hyperlinks>
    <hyperlink ref="E9" location="'List1'!A1:G30" display="'List1'!A1:G3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2009-11-02T18:12:04Z</dcterms:created>
  <dcterms:modified xsi:type="dcterms:W3CDTF">2009-11-03T20:48:18Z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